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60" yWindow="15" windowWidth="17340" windowHeight="1071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calcPr calcId="125725"/>
</workbook>
</file>

<file path=xl/calcChain.xml><?xml version="1.0" encoding="utf-8"?>
<calcChain xmlns="http://schemas.openxmlformats.org/spreadsheetml/2006/main">
  <c r="L23" i="1"/>
  <c r="K23"/>
  <c r="J23"/>
  <c r="L22"/>
  <c r="K22"/>
  <c r="J22"/>
  <c r="L21"/>
  <c r="K21"/>
  <c r="J21"/>
  <c r="L20"/>
  <c r="K20"/>
  <c r="J20"/>
  <c r="L19"/>
  <c r="K19"/>
  <c r="J19"/>
  <c r="L33"/>
  <c r="K33"/>
  <c r="J33"/>
  <c r="L32"/>
  <c r="K32"/>
  <c r="J32"/>
  <c r="J30"/>
  <c r="K30" s="1"/>
  <c r="L30" s="1"/>
  <c r="K29"/>
  <c r="L29" s="1"/>
  <c r="J29"/>
  <c r="J28"/>
  <c r="K28" s="1"/>
  <c r="L28" s="1"/>
  <c r="K27"/>
  <c r="L27" s="1"/>
  <c r="J27"/>
  <c r="J26"/>
  <c r="K26" s="1"/>
  <c r="L26" s="1"/>
  <c r="K25"/>
  <c r="L25" s="1"/>
  <c r="J25"/>
  <c r="J24"/>
  <c r="K24" s="1"/>
  <c r="L24" s="1"/>
  <c r="K18"/>
  <c r="L18" s="1"/>
  <c r="J18"/>
  <c r="J17"/>
  <c r="K17" s="1"/>
  <c r="L17" s="1"/>
  <c r="K16"/>
  <c r="L16" s="1"/>
  <c r="J16"/>
  <c r="J15"/>
  <c r="K15" s="1"/>
  <c r="L15" s="1"/>
  <c r="K14"/>
  <c r="L14" s="1"/>
  <c r="J14"/>
  <c r="J13"/>
  <c r="K13" s="1"/>
  <c r="L13" s="1"/>
  <c r="K12"/>
  <c r="L12" s="1"/>
  <c r="J12"/>
  <c r="J11"/>
  <c r="K11" s="1"/>
  <c r="L11" s="1"/>
  <c r="K10"/>
  <c r="L10" s="1"/>
  <c r="J10"/>
  <c r="J9"/>
  <c r="K9" s="1"/>
  <c r="L9" s="1"/>
  <c r="K8"/>
  <c r="L8" s="1"/>
  <c r="J8"/>
  <c r="J7"/>
  <c r="K7" s="1"/>
  <c r="L7" s="1"/>
  <c r="K6"/>
  <c r="L6" s="1"/>
  <c r="J6"/>
  <c r="J5"/>
  <c r="K5" s="1"/>
  <c r="L5" s="1"/>
  <c r="K4"/>
  <c r="L4" s="1"/>
  <c r="J4"/>
  <c r="J31"/>
  <c r="K31" s="1"/>
  <c r="L31" s="1"/>
  <c r="L3"/>
  <c r="B34"/>
  <c r="B35" s="1"/>
  <c r="J3"/>
  <c r="C34"/>
  <c r="C35" s="1"/>
  <c r="D34"/>
  <c r="D35" s="1"/>
  <c r="E34"/>
  <c r="E35" s="1"/>
  <c r="F34"/>
  <c r="F35" s="1"/>
  <c r="G34"/>
  <c r="G35" s="1"/>
  <c r="H34"/>
  <c r="H35" s="1"/>
  <c r="I34"/>
  <c r="I35" s="1"/>
  <c r="A5" i="2"/>
  <c r="B5"/>
  <c r="C5"/>
  <c r="D5"/>
  <c r="E5"/>
  <c r="F5"/>
  <c r="G5"/>
  <c r="H5"/>
  <c r="I5"/>
  <c r="J5"/>
  <c r="K5"/>
  <c r="L5"/>
  <c r="M5"/>
  <c r="N5"/>
  <c r="O5"/>
  <c r="P5"/>
  <c r="A6"/>
  <c r="B6"/>
  <c r="C6"/>
  <c r="D6"/>
  <c r="E6"/>
  <c r="F6"/>
  <c r="G6"/>
  <c r="H6"/>
  <c r="I6"/>
  <c r="J6"/>
  <c r="K6"/>
  <c r="L6"/>
  <c r="M6"/>
  <c r="N6"/>
  <c r="O6"/>
  <c r="P6"/>
  <c r="J34" i="1" l="1"/>
  <c r="K34" l="1"/>
  <c r="L39"/>
  <c r="O39"/>
  <c r="D39"/>
  <c r="H39"/>
  <c r="G39"/>
  <c r="L34"/>
  <c r="B41" s="1"/>
  <c r="C41" s="1"/>
  <c r="E39"/>
  <c r="M39"/>
  <c r="J39"/>
  <c r="C39"/>
  <c r="K39"/>
  <c r="P39"/>
  <c r="I39"/>
  <c r="F39"/>
  <c r="Q39"/>
  <c r="N39"/>
  <c r="B39"/>
  <c r="B40" l="1"/>
</calcChain>
</file>

<file path=xl/sharedStrings.xml><?xml version="1.0" encoding="utf-8"?>
<sst xmlns="http://schemas.openxmlformats.org/spreadsheetml/2006/main" count="36" uniqueCount="34">
  <si>
    <t>Punkte</t>
  </si>
  <si>
    <t>Note</t>
  </si>
  <si>
    <t>Maier Marina</t>
  </si>
  <si>
    <t>Mandrella Lisa</t>
  </si>
  <si>
    <t>Markson Charlotte</t>
  </si>
  <si>
    <t>Morlock Marina</t>
  </si>
  <si>
    <t>Mybes Matthias</t>
  </si>
  <si>
    <t>Pircher Florian</t>
  </si>
  <si>
    <t>Scherer Anja</t>
  </si>
  <si>
    <t>Schölzke Ivo</t>
  </si>
  <si>
    <t>Schwär Jule</t>
  </si>
  <si>
    <t>Schwarzmaier Martin</t>
  </si>
  <si>
    <t>Seifert Christian</t>
  </si>
  <si>
    <t>Wolff Eva</t>
  </si>
  <si>
    <t>Zähringer Benjamin</t>
  </si>
  <si>
    <t>Durchschnitt</t>
  </si>
  <si>
    <t>Obere Punktegrenze</t>
  </si>
  <si>
    <t>Anzahl</t>
  </si>
  <si>
    <t>Gesamtanzahl</t>
  </si>
  <si>
    <t>auf 30</t>
  </si>
  <si>
    <t>Gewichtung</t>
  </si>
  <si>
    <t>Wichtige Ideen eingebracht</t>
  </si>
  <si>
    <t>Prozent</t>
  </si>
  <si>
    <t>Beteiligung bei
Gruppen- und
Partnerarbeiten</t>
  </si>
  <si>
    <t>Intensiv am Un-
terrichtsgespräch
beteiligt</t>
  </si>
  <si>
    <t>Präzise
formuliert</t>
  </si>
  <si>
    <t>Immer beim
Thema ge-
wesen</t>
  </si>
  <si>
    <t>Arbeitsmateriali-
en dabei gehabt</t>
  </si>
  <si>
    <t>Unterricht nicht
gestört</t>
  </si>
  <si>
    <t>Hausaufgaben
gemacht</t>
  </si>
  <si>
    <t>Kategorie</t>
  </si>
  <si>
    <t>Schüler 1</t>
  </si>
  <si>
    <t>Schüler 2</t>
  </si>
  <si>
    <t>Schüler 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</si>
</sst>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name val="TimesNewRomanPS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/>
    <xf numFmtId="0" fontId="3" fillId="3" borderId="3" xfId="0" applyFont="1" applyFill="1" applyBorder="1" applyAlignment="1">
      <alignment horizontal="center" textRotation="90" wrapText="1"/>
    </xf>
    <xf numFmtId="0" fontId="3" fillId="3" borderId="16" xfId="0" applyFont="1" applyFill="1" applyBorder="1" applyAlignment="1">
      <alignment horizontal="center" textRotation="90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/>
    <xf numFmtId="2" fontId="3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20792699077753"/>
          <c:y val="0.12179315213145055"/>
          <c:w val="0.79797539069084256"/>
          <c:h val="0.7153513680627113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Tabelle1!$B$37:$Q$37</c:f>
              <c:numCache>
                <c:formatCode>General</c:formatCode>
                <c:ptCount val="16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cat>
          <c:val>
            <c:numRef>
              <c:f>Tabelle1!$B$39:$Q$39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74839552"/>
        <c:axId val="74841472"/>
      </c:barChart>
      <c:catAx>
        <c:axId val="74839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+mn-lt"/>
                    <a:ea typeface="TimesNewRomanPS"/>
                    <a:cs typeface="TimesNewRomanPS"/>
                  </a:defRPr>
                </a:pPr>
                <a:r>
                  <a:rPr lang="de-DE">
                    <a:latin typeface="+mn-lt"/>
                  </a:rPr>
                  <a:t>Note</a:t>
                </a:r>
              </a:p>
            </c:rich>
          </c:tx>
          <c:layout>
            <c:manualLayout>
              <c:xMode val="edge"/>
              <c:yMode val="edge"/>
              <c:x val="0.73449541284403685"/>
              <c:y val="0.905323906171921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NewRomanPS"/>
                <a:ea typeface="TimesNewRomanPS"/>
                <a:cs typeface="TimesNewRomanPS"/>
              </a:defRPr>
            </a:pPr>
            <a:endParaRPr lang="de-DE"/>
          </a:p>
        </c:txPr>
        <c:crossAx val="74841472"/>
        <c:crosses val="autoZero"/>
        <c:lblAlgn val="ctr"/>
        <c:lblOffset val="100"/>
        <c:tickLblSkip val="2"/>
        <c:tickMarkSkip val="1"/>
      </c:catAx>
      <c:valAx>
        <c:axId val="74841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NewRomanPS"/>
                <a:ea typeface="TimesNewRomanPS"/>
                <a:cs typeface="TimesNewRomanPS"/>
              </a:defRPr>
            </a:pPr>
            <a:endParaRPr lang="de-DE"/>
          </a:p>
        </c:txPr>
        <c:crossAx val="74839552"/>
        <c:crosses val="autoZero"/>
        <c:crossBetween val="between"/>
        <c:majorUnit val="1"/>
        <c:minorUnit val="1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NewRomanPS"/>
          <a:ea typeface="TimesNewRomanPS"/>
          <a:cs typeface="TimesNewRomanPS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899999956" l="0.78740157499999996" r="0.78740157499999996" t="0.98425196899999956" header="0.51181102300000003" footer="0.51181102300000003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11</xdr:row>
      <xdr:rowOff>200025</xdr:rowOff>
    </xdr:from>
    <xdr:to>
      <xdr:col>17</xdr:col>
      <xdr:colOff>28575</xdr:colOff>
      <xdr:row>28</xdr:row>
      <xdr:rowOff>133351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0.04128</cdr:x>
      <cdr:y>0.02455</cdr:y>
    </cdr:from>
    <cdr:to>
      <cdr:x>0.40826</cdr:x>
      <cdr:y>0.09913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5726" y="89776"/>
          <a:ext cx="762000" cy="272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200" b="1" i="0" u="none" strike="noStrike" kern="1200" baseline="0">
              <a:solidFill>
                <a:srgbClr val="000000"/>
              </a:solidFill>
              <a:latin typeface="+mn-lt"/>
              <a:ea typeface="TimesNewRomanPS"/>
              <a:cs typeface="TimesNewRomanPS"/>
            </a:rPr>
            <a:t>Anzahl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showGridLines="0" tabSelected="1" topLeftCell="A2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A4" sqref="A4"/>
    </sheetView>
  </sheetViews>
  <sheetFormatPr baseColWidth="10" defaultRowHeight="17.25" customHeight="1"/>
  <cols>
    <col min="1" max="1" width="17.625" style="11" customWidth="1"/>
    <col min="2" max="9" width="8.125" style="46" customWidth="1"/>
    <col min="10" max="12" width="6.625" style="46" customWidth="1"/>
    <col min="13" max="14" width="5.25" style="11" customWidth="1"/>
    <col min="15" max="15" width="4.875" style="11" customWidth="1"/>
    <col min="16" max="16" width="5.25" style="11" customWidth="1"/>
    <col min="17" max="17" width="6.125" style="11" customWidth="1"/>
    <col min="18" max="18" width="0.5" style="11" customWidth="1"/>
    <col min="19" max="21" width="4.75" style="11" customWidth="1"/>
    <col min="22" max="22" width="4.375" style="11" customWidth="1"/>
    <col min="23" max="23" width="18.875" style="11" customWidth="1"/>
    <col min="24" max="16384" width="11" style="11"/>
  </cols>
  <sheetData>
    <row r="2" spans="1:12" ht="87" customHeight="1">
      <c r="A2" s="47" t="s">
        <v>30</v>
      </c>
      <c r="B2" s="7" t="s">
        <v>24</v>
      </c>
      <c r="C2" s="7" t="s">
        <v>21</v>
      </c>
      <c r="D2" s="7" t="s">
        <v>25</v>
      </c>
      <c r="E2" s="7" t="s">
        <v>26</v>
      </c>
      <c r="F2" s="7" t="s">
        <v>23</v>
      </c>
      <c r="G2" s="7" t="s">
        <v>27</v>
      </c>
      <c r="H2" s="7" t="s">
        <v>28</v>
      </c>
      <c r="I2" s="8" t="s">
        <v>29</v>
      </c>
      <c r="J2" s="9" t="s">
        <v>0</v>
      </c>
      <c r="K2" s="10" t="s">
        <v>19</v>
      </c>
      <c r="L2" s="9" t="s">
        <v>1</v>
      </c>
    </row>
    <row r="3" spans="1:12" ht="17.25" customHeight="1">
      <c r="A3" s="47" t="s">
        <v>20</v>
      </c>
      <c r="B3" s="12">
        <v>4</v>
      </c>
      <c r="C3" s="12">
        <v>3</v>
      </c>
      <c r="D3" s="12">
        <v>1</v>
      </c>
      <c r="E3" s="12">
        <v>2</v>
      </c>
      <c r="F3" s="12">
        <v>1</v>
      </c>
      <c r="G3" s="12">
        <v>0.5</v>
      </c>
      <c r="H3" s="12">
        <v>1</v>
      </c>
      <c r="I3" s="13">
        <v>2</v>
      </c>
      <c r="J3" s="14">
        <f>5*SUM(B3:I3)</f>
        <v>72.5</v>
      </c>
      <c r="K3" s="15">
        <v>30</v>
      </c>
      <c r="L3" s="15">
        <f>IF(AND(K3&lt;=$B$38,K3&gt;$C$38),$B$37,0)
+IF(AND(K3&lt;=$C$38,K3&gt;$D$38),$C$37,0)
+IF(AND(K3&lt;=$D$38,K3&gt;$E$38),$D$37,0)
+IF(AND(K3&lt;=$E$38,K3&gt;$F$38),$E$37,0)
+IF(AND(K3&lt;=$F$38,K3&gt;$G$38),$F$37,0)
+IF(AND(K3&lt;=$G$38,K3&gt;$H$38),$G$37,0)
+IF(AND(K3&lt;=$H$38,K3&gt;$I$38),$H$37,0)
+IF(AND(K3&lt;=$I$38,K3&gt;$J$38),$I$37,0)
+IF(AND(K3&lt;=$J$38,K3&gt;$K$38),$J$37,0)
+IF(AND(K3&lt;=$K$38,K3&gt;$L$38),$K$37,0)
+IF(AND(K3&lt;=$L$38,K3&gt;$M$38),$L$37,0)
+IF(AND(K3&lt;=$M$38,K3&gt;$N$38),$M$37,0)
+IF(AND(K3&lt;=$N$38,K3&gt;$O$38),$N$37,0)
+IF(AND(K3&lt;=$O$38,K3&gt;$P$38),$O$37,0)
+IF(AND(K3&lt;=$P$38,K3&gt;$Q$38),$P$37,0)
+IF(AND(K3&lt;=$Q$38,K3&gt;=$R$38),$Q$37,0)</f>
        <v>15</v>
      </c>
    </row>
    <row r="4" spans="1:12" ht="17.25" customHeight="1">
      <c r="A4" s="16" t="s">
        <v>31</v>
      </c>
      <c r="B4" s="17"/>
      <c r="C4" s="17"/>
      <c r="D4" s="17"/>
      <c r="E4" s="17"/>
      <c r="F4" s="17"/>
      <c r="G4" s="17"/>
      <c r="H4" s="17"/>
      <c r="I4" s="18"/>
      <c r="J4" s="19" t="str">
        <f t="shared" ref="J4:J30" si="0">IF(COUNT(B4:I4)&gt;0,B4*$B$3+C4*$C$3+D4*$D$3+E4*$E$3+F4*$F$3+G4*$G$3+H4*$H$3+I4*$I$3,"")</f>
        <v/>
      </c>
      <c r="K4" s="20" t="str">
        <f t="shared" ref="K4:K30" si="1">IF(COUNT(B4:I4)&gt;0,J4*$K$3/$J$3,"")</f>
        <v/>
      </c>
      <c r="L4" s="21" t="str">
        <f t="shared" ref="L4:L30" si="2">IF(COUNT(B4:I4)&gt;0,IF(AND(K4&lt;=$B$38,K4&gt;$C$38),$B$37,0)
+IF(AND(K4&lt;=$C$38,K4&gt;$D$38),$C$37,0)
+IF(AND(K4&lt;=$D$38,K4&gt;$E$38),$D$37,0)
+IF(AND(K4&lt;=$E$38,K4&gt;$F$38),$E$37,0)
+IF(AND(K4&lt;=$F$38,K4&gt;$G$38),$F$37,0)
+IF(AND(K4&lt;=$G$38,K4&gt;$H$38),$G$37,0)
+IF(AND(K4&lt;=$H$38,K4&gt;$I$38),$H$37,0)
+IF(AND(K4&lt;=$I$38,K4&gt;$J$38),$I$37,0)
+IF(AND(K4&lt;=$J$38,K4&gt;$K$38),$J$37,0)
+IF(AND(K4&lt;=$K$38,K4&gt;$L$38),$K$37,0)
+IF(AND(K4&lt;=$L$38,K4&gt;$M$38),$L$37,0)
+IF(AND(K4&lt;=$M$38,K4&gt;$N$38),$M$37,0)
+IF(AND(K4&lt;=$N$38,K4&gt;$O$38),$N$37,0)
+IF(AND(K4&lt;=$O$38,K4&gt;$P$38),$O$37,0)
+IF(AND(K4&lt;=$P$38,K4&gt;$Q$38),$P$37,0)
+IF(AND(K4&lt;=$Q$38,K4&gt;=$R$38),$Q$37,0),"")</f>
        <v/>
      </c>
    </row>
    <row r="5" spans="1:12" ht="17.25" customHeight="1">
      <c r="A5" s="22" t="s">
        <v>32</v>
      </c>
      <c r="B5" s="17"/>
      <c r="C5" s="17"/>
      <c r="D5" s="17"/>
      <c r="E5" s="17"/>
      <c r="F5" s="17"/>
      <c r="G5" s="17"/>
      <c r="H5" s="17"/>
      <c r="I5" s="18"/>
      <c r="J5" s="19" t="str">
        <f t="shared" si="0"/>
        <v/>
      </c>
      <c r="K5" s="20" t="str">
        <f t="shared" si="1"/>
        <v/>
      </c>
      <c r="L5" s="21" t="str">
        <f t="shared" si="2"/>
        <v/>
      </c>
    </row>
    <row r="6" spans="1:12" ht="17.25" customHeight="1">
      <c r="A6" s="22" t="s">
        <v>33</v>
      </c>
      <c r="B6" s="17"/>
      <c r="C6" s="17"/>
      <c r="D6" s="17"/>
      <c r="E6" s="17"/>
      <c r="F6" s="17"/>
      <c r="G6" s="17"/>
      <c r="H6" s="17"/>
      <c r="I6" s="18"/>
      <c r="J6" s="19" t="str">
        <f t="shared" si="0"/>
        <v/>
      </c>
      <c r="K6" s="20" t="str">
        <f t="shared" si="1"/>
        <v/>
      </c>
      <c r="L6" s="21" t="str">
        <f t="shared" si="2"/>
        <v/>
      </c>
    </row>
    <row r="7" spans="1:12" ht="17.25" customHeight="1">
      <c r="A7" s="22"/>
      <c r="B7" s="17"/>
      <c r="C7" s="17"/>
      <c r="D7" s="17"/>
      <c r="E7" s="17"/>
      <c r="F7" s="17"/>
      <c r="G7" s="17"/>
      <c r="H7" s="17"/>
      <c r="I7" s="18"/>
      <c r="J7" s="19" t="str">
        <f t="shared" si="0"/>
        <v/>
      </c>
      <c r="K7" s="20" t="str">
        <f t="shared" si="1"/>
        <v/>
      </c>
      <c r="L7" s="21" t="str">
        <f t="shared" si="2"/>
        <v/>
      </c>
    </row>
    <row r="8" spans="1:12" ht="17.25" customHeight="1">
      <c r="A8" s="23"/>
      <c r="B8" s="24"/>
      <c r="C8" s="25"/>
      <c r="D8" s="25"/>
      <c r="E8" s="25"/>
      <c r="F8" s="25"/>
      <c r="G8" s="25"/>
      <c r="H8" s="25"/>
      <c r="I8" s="26"/>
      <c r="J8" s="27" t="str">
        <f t="shared" si="0"/>
        <v/>
      </c>
      <c r="K8" s="28" t="str">
        <f t="shared" si="1"/>
        <v/>
      </c>
      <c r="L8" s="29" t="str">
        <f t="shared" si="2"/>
        <v/>
      </c>
    </row>
    <row r="9" spans="1:12" ht="17.25" customHeight="1">
      <c r="A9" s="22"/>
      <c r="B9" s="17"/>
      <c r="C9" s="17"/>
      <c r="D9" s="17"/>
      <c r="E9" s="17"/>
      <c r="F9" s="17"/>
      <c r="G9" s="17"/>
      <c r="H9" s="17"/>
      <c r="I9" s="18"/>
      <c r="J9" s="19" t="str">
        <f t="shared" si="0"/>
        <v/>
      </c>
      <c r="K9" s="20" t="str">
        <f t="shared" si="1"/>
        <v/>
      </c>
      <c r="L9" s="21" t="str">
        <f t="shared" si="2"/>
        <v/>
      </c>
    </row>
    <row r="10" spans="1:12" ht="17.25" customHeight="1">
      <c r="A10" s="22"/>
      <c r="B10" s="17"/>
      <c r="C10" s="17"/>
      <c r="D10" s="17"/>
      <c r="E10" s="17"/>
      <c r="F10" s="17"/>
      <c r="G10" s="17"/>
      <c r="H10" s="17"/>
      <c r="I10" s="18"/>
      <c r="J10" s="19" t="str">
        <f t="shared" si="0"/>
        <v/>
      </c>
      <c r="K10" s="20" t="str">
        <f t="shared" si="1"/>
        <v/>
      </c>
      <c r="L10" s="21" t="str">
        <f t="shared" si="2"/>
        <v/>
      </c>
    </row>
    <row r="11" spans="1:12" ht="17.25" customHeight="1">
      <c r="A11" s="22"/>
      <c r="B11" s="17"/>
      <c r="C11" s="17"/>
      <c r="D11" s="17"/>
      <c r="E11" s="17"/>
      <c r="F11" s="17"/>
      <c r="G11" s="17"/>
      <c r="H11" s="17"/>
      <c r="I11" s="18"/>
      <c r="J11" s="19" t="str">
        <f t="shared" si="0"/>
        <v/>
      </c>
      <c r="K11" s="20" t="str">
        <f t="shared" si="1"/>
        <v/>
      </c>
      <c r="L11" s="21" t="str">
        <f t="shared" si="2"/>
        <v/>
      </c>
    </row>
    <row r="12" spans="1:12" ht="17.25" customHeight="1">
      <c r="A12" s="22"/>
      <c r="B12" s="17"/>
      <c r="C12" s="17"/>
      <c r="D12" s="17"/>
      <c r="E12" s="17"/>
      <c r="F12" s="17"/>
      <c r="G12" s="17"/>
      <c r="H12" s="17"/>
      <c r="I12" s="18"/>
      <c r="J12" s="19" t="str">
        <f t="shared" si="0"/>
        <v/>
      </c>
      <c r="K12" s="20" t="str">
        <f t="shared" si="1"/>
        <v/>
      </c>
      <c r="L12" s="21" t="str">
        <f t="shared" si="2"/>
        <v/>
      </c>
    </row>
    <row r="13" spans="1:12" ht="17.25" customHeight="1">
      <c r="A13" s="23"/>
      <c r="B13" s="24"/>
      <c r="C13" s="25"/>
      <c r="D13" s="25"/>
      <c r="E13" s="25"/>
      <c r="F13" s="25"/>
      <c r="G13" s="25"/>
      <c r="H13" s="25"/>
      <c r="I13" s="26"/>
      <c r="J13" s="27" t="str">
        <f t="shared" si="0"/>
        <v/>
      </c>
      <c r="K13" s="28" t="str">
        <f t="shared" si="1"/>
        <v/>
      </c>
      <c r="L13" s="29" t="str">
        <f t="shared" si="2"/>
        <v/>
      </c>
    </row>
    <row r="14" spans="1:12" ht="17.25" customHeight="1">
      <c r="A14" s="22"/>
      <c r="B14" s="17"/>
      <c r="C14" s="17"/>
      <c r="D14" s="17"/>
      <c r="E14" s="17"/>
      <c r="F14" s="17"/>
      <c r="G14" s="17"/>
      <c r="H14" s="17"/>
      <c r="I14" s="18"/>
      <c r="J14" s="19" t="str">
        <f t="shared" si="0"/>
        <v/>
      </c>
      <c r="K14" s="20" t="str">
        <f t="shared" si="1"/>
        <v/>
      </c>
      <c r="L14" s="21" t="str">
        <f t="shared" si="2"/>
        <v/>
      </c>
    </row>
    <row r="15" spans="1:12" ht="17.25" customHeight="1">
      <c r="A15" s="22"/>
      <c r="B15" s="17"/>
      <c r="C15" s="17"/>
      <c r="D15" s="17"/>
      <c r="E15" s="17"/>
      <c r="F15" s="17"/>
      <c r="G15" s="17"/>
      <c r="H15" s="17"/>
      <c r="I15" s="18"/>
      <c r="J15" s="19" t="str">
        <f t="shared" si="0"/>
        <v/>
      </c>
      <c r="K15" s="20" t="str">
        <f t="shared" si="1"/>
        <v/>
      </c>
      <c r="L15" s="21" t="str">
        <f t="shared" si="2"/>
        <v/>
      </c>
    </row>
    <row r="16" spans="1:12" ht="17.25" customHeight="1">
      <c r="A16" s="22"/>
      <c r="B16" s="17"/>
      <c r="C16" s="17"/>
      <c r="D16" s="17"/>
      <c r="E16" s="17"/>
      <c r="F16" s="17"/>
      <c r="G16" s="17"/>
      <c r="H16" s="17"/>
      <c r="I16" s="18"/>
      <c r="J16" s="19" t="str">
        <f t="shared" si="0"/>
        <v/>
      </c>
      <c r="K16" s="20" t="str">
        <f t="shared" si="1"/>
        <v/>
      </c>
      <c r="L16" s="21" t="str">
        <f t="shared" si="2"/>
        <v/>
      </c>
    </row>
    <row r="17" spans="1:12" ht="17.25" customHeight="1">
      <c r="A17" s="22"/>
      <c r="B17" s="17"/>
      <c r="C17" s="17"/>
      <c r="D17" s="17"/>
      <c r="E17" s="17"/>
      <c r="F17" s="17"/>
      <c r="G17" s="17"/>
      <c r="H17" s="17"/>
      <c r="I17" s="18"/>
      <c r="J17" s="19" t="str">
        <f t="shared" si="0"/>
        <v/>
      </c>
      <c r="K17" s="20" t="str">
        <f t="shared" si="1"/>
        <v/>
      </c>
      <c r="L17" s="21" t="str">
        <f t="shared" si="2"/>
        <v/>
      </c>
    </row>
    <row r="18" spans="1:12" ht="17.25" customHeight="1">
      <c r="A18" s="23"/>
      <c r="B18" s="24"/>
      <c r="C18" s="25"/>
      <c r="D18" s="25"/>
      <c r="E18" s="25"/>
      <c r="F18" s="25"/>
      <c r="G18" s="25"/>
      <c r="H18" s="25"/>
      <c r="I18" s="26"/>
      <c r="J18" s="27" t="str">
        <f t="shared" si="0"/>
        <v/>
      </c>
      <c r="K18" s="28" t="str">
        <f t="shared" si="1"/>
        <v/>
      </c>
      <c r="L18" s="29" t="str">
        <f t="shared" si="2"/>
        <v/>
      </c>
    </row>
    <row r="19" spans="1:12" ht="17.25" customHeight="1">
      <c r="A19" s="22"/>
      <c r="B19" s="17"/>
      <c r="C19" s="17"/>
      <c r="D19" s="17"/>
      <c r="E19" s="17"/>
      <c r="F19" s="17"/>
      <c r="G19" s="17"/>
      <c r="H19" s="17"/>
      <c r="I19" s="18"/>
      <c r="J19" s="19" t="str">
        <f t="shared" ref="J19:J23" si="3">IF(COUNT(B19:I19)&gt;0,B19*$B$3+C19*$C$3+D19*$D$3+E19*$E$3+F19*$F$3+G19*$G$3+H19*$H$3+I19*$I$3,"")</f>
        <v/>
      </c>
      <c r="K19" s="20" t="str">
        <f t="shared" ref="K19:K23" si="4">IF(COUNT(B19:I19)&gt;0,J19*$K$3/$J$3,"")</f>
        <v/>
      </c>
      <c r="L19" s="21" t="str">
        <f t="shared" ref="L19:L23" si="5">IF(COUNT(B19:I19)&gt;0,IF(AND(K19&lt;=$B$38,K19&gt;$C$38),$B$37,0)
+IF(AND(K19&lt;=$C$38,K19&gt;$D$38),$C$37,0)
+IF(AND(K19&lt;=$D$38,K19&gt;$E$38),$D$37,0)
+IF(AND(K19&lt;=$E$38,K19&gt;$F$38),$E$37,0)
+IF(AND(K19&lt;=$F$38,K19&gt;$G$38),$F$37,0)
+IF(AND(K19&lt;=$G$38,K19&gt;$H$38),$G$37,0)
+IF(AND(K19&lt;=$H$38,K19&gt;$I$38),$H$37,0)
+IF(AND(K19&lt;=$I$38,K19&gt;$J$38),$I$37,0)
+IF(AND(K19&lt;=$J$38,K19&gt;$K$38),$J$37,0)
+IF(AND(K19&lt;=$K$38,K19&gt;$L$38),$K$37,0)
+IF(AND(K19&lt;=$L$38,K19&gt;$M$38),$L$37,0)
+IF(AND(K19&lt;=$M$38,K19&gt;$N$38),$M$37,0)
+IF(AND(K19&lt;=$N$38,K19&gt;$O$38),$N$37,0)
+IF(AND(K19&lt;=$O$38,K19&gt;$P$38),$O$37,0)
+IF(AND(K19&lt;=$P$38,K19&gt;$Q$38),$P$37,0)
+IF(AND(K19&lt;=$Q$38,K19&gt;=$R$38),$Q$37,0),"")</f>
        <v/>
      </c>
    </row>
    <row r="20" spans="1:12" ht="17.25" customHeight="1">
      <c r="A20" s="22"/>
      <c r="B20" s="17"/>
      <c r="C20" s="17"/>
      <c r="D20" s="17"/>
      <c r="E20" s="17"/>
      <c r="F20" s="17"/>
      <c r="G20" s="17"/>
      <c r="H20" s="17"/>
      <c r="I20" s="18"/>
      <c r="J20" s="19" t="str">
        <f t="shared" si="3"/>
        <v/>
      </c>
      <c r="K20" s="20" t="str">
        <f t="shared" si="4"/>
        <v/>
      </c>
      <c r="L20" s="21" t="str">
        <f t="shared" si="5"/>
        <v/>
      </c>
    </row>
    <row r="21" spans="1:12" ht="17.25" customHeight="1">
      <c r="A21" s="22"/>
      <c r="B21" s="17"/>
      <c r="C21" s="17"/>
      <c r="D21" s="17"/>
      <c r="E21" s="17"/>
      <c r="F21" s="17"/>
      <c r="G21" s="17"/>
      <c r="H21" s="17"/>
      <c r="I21" s="18"/>
      <c r="J21" s="19" t="str">
        <f t="shared" si="3"/>
        <v/>
      </c>
      <c r="K21" s="20" t="str">
        <f t="shared" si="4"/>
        <v/>
      </c>
      <c r="L21" s="21" t="str">
        <f t="shared" si="5"/>
        <v/>
      </c>
    </row>
    <row r="22" spans="1:12" ht="17.25" customHeight="1">
      <c r="A22" s="22"/>
      <c r="B22" s="17"/>
      <c r="C22" s="17"/>
      <c r="D22" s="17"/>
      <c r="E22" s="17"/>
      <c r="F22" s="17"/>
      <c r="G22" s="17"/>
      <c r="H22" s="17"/>
      <c r="I22" s="18"/>
      <c r="J22" s="19" t="str">
        <f t="shared" si="3"/>
        <v/>
      </c>
      <c r="K22" s="20" t="str">
        <f t="shared" si="4"/>
        <v/>
      </c>
      <c r="L22" s="21" t="str">
        <f t="shared" si="5"/>
        <v/>
      </c>
    </row>
    <row r="23" spans="1:12" ht="17.25" customHeight="1">
      <c r="A23" s="23"/>
      <c r="B23" s="24"/>
      <c r="C23" s="25"/>
      <c r="D23" s="25"/>
      <c r="E23" s="25"/>
      <c r="F23" s="25"/>
      <c r="G23" s="25"/>
      <c r="H23" s="25"/>
      <c r="I23" s="26"/>
      <c r="J23" s="27" t="str">
        <f t="shared" si="3"/>
        <v/>
      </c>
      <c r="K23" s="28" t="str">
        <f t="shared" si="4"/>
        <v/>
      </c>
      <c r="L23" s="29" t="str">
        <f t="shared" si="5"/>
        <v/>
      </c>
    </row>
    <row r="24" spans="1:12" ht="17.25" customHeight="1">
      <c r="A24" s="22"/>
      <c r="B24" s="17"/>
      <c r="C24" s="17"/>
      <c r="D24" s="17"/>
      <c r="E24" s="17"/>
      <c r="F24" s="17"/>
      <c r="G24" s="17"/>
      <c r="H24" s="17"/>
      <c r="I24" s="18"/>
      <c r="J24" s="19" t="str">
        <f t="shared" si="0"/>
        <v/>
      </c>
      <c r="K24" s="20" t="str">
        <f t="shared" si="1"/>
        <v/>
      </c>
      <c r="L24" s="21" t="str">
        <f t="shared" si="2"/>
        <v/>
      </c>
    </row>
    <row r="25" spans="1:12" ht="17.25" customHeight="1">
      <c r="A25" s="22"/>
      <c r="B25" s="17"/>
      <c r="C25" s="17"/>
      <c r="D25" s="17"/>
      <c r="E25" s="17"/>
      <c r="F25" s="17"/>
      <c r="G25" s="17"/>
      <c r="H25" s="17"/>
      <c r="I25" s="18"/>
      <c r="J25" s="19" t="str">
        <f t="shared" si="0"/>
        <v/>
      </c>
      <c r="K25" s="20" t="str">
        <f t="shared" si="1"/>
        <v/>
      </c>
      <c r="L25" s="21" t="str">
        <f t="shared" si="2"/>
        <v/>
      </c>
    </row>
    <row r="26" spans="1:12" ht="17.25" customHeight="1">
      <c r="A26" s="22"/>
      <c r="B26" s="17"/>
      <c r="C26" s="17"/>
      <c r="D26" s="17"/>
      <c r="E26" s="17"/>
      <c r="F26" s="17"/>
      <c r="G26" s="17"/>
      <c r="H26" s="17"/>
      <c r="I26" s="18"/>
      <c r="J26" s="19" t="str">
        <f t="shared" si="0"/>
        <v/>
      </c>
      <c r="K26" s="20" t="str">
        <f t="shared" si="1"/>
        <v/>
      </c>
      <c r="L26" s="21" t="str">
        <f t="shared" si="2"/>
        <v/>
      </c>
    </row>
    <row r="27" spans="1:12" ht="17.25" customHeight="1">
      <c r="A27" s="22"/>
      <c r="B27" s="17"/>
      <c r="C27" s="17"/>
      <c r="D27" s="17"/>
      <c r="E27" s="17"/>
      <c r="F27" s="17"/>
      <c r="G27" s="17"/>
      <c r="H27" s="17"/>
      <c r="I27" s="18"/>
      <c r="J27" s="19" t="str">
        <f t="shared" si="0"/>
        <v/>
      </c>
      <c r="K27" s="20" t="str">
        <f t="shared" si="1"/>
        <v/>
      </c>
      <c r="L27" s="21" t="str">
        <f t="shared" si="2"/>
        <v/>
      </c>
    </row>
    <row r="28" spans="1:12" ht="17.25" customHeight="1">
      <c r="A28" s="23"/>
      <c r="B28" s="24"/>
      <c r="C28" s="25"/>
      <c r="D28" s="25"/>
      <c r="E28" s="25"/>
      <c r="F28" s="25"/>
      <c r="G28" s="25"/>
      <c r="H28" s="25"/>
      <c r="I28" s="26"/>
      <c r="J28" s="27" t="str">
        <f t="shared" si="0"/>
        <v/>
      </c>
      <c r="K28" s="28" t="str">
        <f t="shared" si="1"/>
        <v/>
      </c>
      <c r="L28" s="29" t="str">
        <f t="shared" si="2"/>
        <v/>
      </c>
    </row>
    <row r="29" spans="1:12" ht="17.25" customHeight="1">
      <c r="A29" s="22"/>
      <c r="B29" s="17"/>
      <c r="C29" s="17"/>
      <c r="D29" s="17"/>
      <c r="E29" s="17"/>
      <c r="F29" s="17"/>
      <c r="G29" s="17"/>
      <c r="H29" s="17"/>
      <c r="I29" s="18"/>
      <c r="J29" s="19" t="str">
        <f t="shared" si="0"/>
        <v/>
      </c>
      <c r="K29" s="20" t="str">
        <f t="shared" si="1"/>
        <v/>
      </c>
      <c r="L29" s="21" t="str">
        <f t="shared" si="2"/>
        <v/>
      </c>
    </row>
    <row r="30" spans="1:12" ht="17.25" customHeight="1">
      <c r="A30" s="22"/>
      <c r="B30" s="17"/>
      <c r="C30" s="17"/>
      <c r="D30" s="17"/>
      <c r="E30" s="17"/>
      <c r="F30" s="17"/>
      <c r="G30" s="17"/>
      <c r="H30" s="17"/>
      <c r="I30" s="18"/>
      <c r="J30" s="19" t="str">
        <f t="shared" si="0"/>
        <v/>
      </c>
      <c r="K30" s="20" t="str">
        <f t="shared" si="1"/>
        <v/>
      </c>
      <c r="L30" s="21" t="str">
        <f t="shared" si="2"/>
        <v/>
      </c>
    </row>
    <row r="31" spans="1:12" ht="17.25" customHeight="1">
      <c r="A31" s="22"/>
      <c r="B31" s="17"/>
      <c r="C31" s="17"/>
      <c r="D31" s="17"/>
      <c r="E31" s="17"/>
      <c r="F31" s="17"/>
      <c r="G31" s="17"/>
      <c r="H31" s="17"/>
      <c r="I31" s="18"/>
      <c r="J31" s="19" t="str">
        <f>IF(COUNT(B31:I31)&gt;0,B31*$B$3+C31*$C$3+D31*$D$3+E31*$E$3+F31*$F$3+G31*$G$3+H31*$H$3+I31*$I$3,"")</f>
        <v/>
      </c>
      <c r="K31" s="20" t="str">
        <f>IF(COUNT(B31:I31)&gt;0,J31*$K$3/$J$3,"")</f>
        <v/>
      </c>
      <c r="L31" s="21" t="str">
        <f>IF(COUNT(B31:I31)&gt;0,IF(AND(K31&lt;=$B$38,K31&gt;$C$38),$B$37,0)
+IF(AND(K31&lt;=$C$38,K31&gt;$D$38),$C$37,0)
+IF(AND(K31&lt;=$D$38,K31&gt;$E$38),$D$37,0)
+IF(AND(K31&lt;=$E$38,K31&gt;$F$38),$E$37,0)
+IF(AND(K31&lt;=$F$38,K31&gt;$G$38),$F$37,0)
+IF(AND(K31&lt;=$G$38,K31&gt;$H$38),$G$37,0)
+IF(AND(K31&lt;=$H$38,K31&gt;$I$38),$H$37,0)
+IF(AND(K31&lt;=$I$38,K31&gt;$J$38),$I$37,0)
+IF(AND(K31&lt;=$J$38,K31&gt;$K$38),$J$37,0)
+IF(AND(K31&lt;=$K$38,K31&gt;$L$38),$K$37,0)
+IF(AND(K31&lt;=$L$38,K31&gt;$M$38),$L$37,0)
+IF(AND(K31&lt;=$M$38,K31&gt;$N$38),$M$37,0)
+IF(AND(K31&lt;=$N$38,K31&gt;$O$38),$N$37,0)
+IF(AND(K31&lt;=$O$38,K31&gt;$P$38),$O$37,0)
+IF(AND(K31&lt;=$P$38,K31&gt;$Q$38),$P$37,0)
+IF(AND(K31&lt;=$Q$38,K31&gt;=$R$38),$Q$37,0),"")</f>
        <v/>
      </c>
    </row>
    <row r="32" spans="1:12" ht="17.25" customHeight="1">
      <c r="A32" s="22"/>
      <c r="B32" s="17"/>
      <c r="C32" s="17"/>
      <c r="D32" s="17"/>
      <c r="E32" s="17"/>
      <c r="F32" s="17"/>
      <c r="G32" s="17"/>
      <c r="H32" s="17"/>
      <c r="I32" s="18"/>
      <c r="J32" s="19" t="str">
        <f t="shared" ref="J32:J33" si="6">IF(COUNT(B32:I32)&gt;0,B32*$B$3+C32*$C$3+D32*$D$3+E32*$E$3+F32*$F$3+G32*$G$3+H32*$H$3+I32*$I$3,"")</f>
        <v/>
      </c>
      <c r="K32" s="20" t="str">
        <f t="shared" ref="K32:K33" si="7">IF(COUNT(B32:I32)&gt;0,J32*$K$3/$J$3,"")</f>
        <v/>
      </c>
      <c r="L32" s="21" t="str">
        <f t="shared" ref="L32:L33" si="8">IF(COUNT(B32:I32)&gt;0,IF(AND(K32&lt;=$B$38,K32&gt;$C$38),$B$37,0)
+IF(AND(K32&lt;=$C$38,K32&gt;$D$38),$C$37,0)
+IF(AND(K32&lt;=$D$38,K32&gt;$E$38),$D$37,0)
+IF(AND(K32&lt;=$E$38,K32&gt;$F$38),$E$37,0)
+IF(AND(K32&lt;=$F$38,K32&gt;$G$38),$F$37,0)
+IF(AND(K32&lt;=$G$38,K32&gt;$H$38),$G$37,0)
+IF(AND(K32&lt;=$H$38,K32&gt;$I$38),$H$37,0)
+IF(AND(K32&lt;=$I$38,K32&gt;$J$38),$I$37,0)
+IF(AND(K32&lt;=$J$38,K32&gt;$K$38),$J$37,0)
+IF(AND(K32&lt;=$K$38,K32&gt;$L$38),$K$37,0)
+IF(AND(K32&lt;=$L$38,K32&gt;$M$38),$L$37,0)
+IF(AND(K32&lt;=$M$38,K32&gt;$N$38),$M$37,0)
+IF(AND(K32&lt;=$N$38,K32&gt;$O$38),$N$37,0)
+IF(AND(K32&lt;=$O$38,K32&gt;$P$38),$O$37,0)
+IF(AND(K32&lt;=$P$38,K32&gt;$Q$38),$P$37,0)
+IF(AND(K32&lt;=$Q$38,K32&gt;=$R$38),$Q$37,0),"")</f>
        <v/>
      </c>
    </row>
    <row r="33" spans="1:18" ht="17.25" customHeight="1">
      <c r="A33" s="23"/>
      <c r="B33" s="24"/>
      <c r="C33" s="25"/>
      <c r="D33" s="25"/>
      <c r="E33" s="25"/>
      <c r="F33" s="25"/>
      <c r="G33" s="25"/>
      <c r="H33" s="25"/>
      <c r="I33" s="26"/>
      <c r="J33" s="27" t="str">
        <f t="shared" si="6"/>
        <v/>
      </c>
      <c r="K33" s="28" t="str">
        <f t="shared" si="7"/>
        <v/>
      </c>
      <c r="L33" s="29" t="str">
        <f t="shared" si="8"/>
        <v/>
      </c>
    </row>
    <row r="34" spans="1:18" ht="17.25" customHeight="1">
      <c r="A34" s="6" t="s">
        <v>15</v>
      </c>
      <c r="B34" s="30" t="e">
        <f>AVERAGE(B4:B33)</f>
        <v>#DIV/0!</v>
      </c>
      <c r="C34" s="30" t="e">
        <f t="shared" ref="C34:I34" si="9">AVERAGE(C4:C33)</f>
        <v>#DIV/0!</v>
      </c>
      <c r="D34" s="30" t="e">
        <f t="shared" si="9"/>
        <v>#DIV/0!</v>
      </c>
      <c r="E34" s="30" t="e">
        <f t="shared" si="9"/>
        <v>#DIV/0!</v>
      </c>
      <c r="F34" s="30" t="e">
        <f t="shared" si="9"/>
        <v>#DIV/0!</v>
      </c>
      <c r="G34" s="30" t="e">
        <f t="shared" si="9"/>
        <v>#DIV/0!</v>
      </c>
      <c r="H34" s="30" t="e">
        <f t="shared" si="9"/>
        <v>#DIV/0!</v>
      </c>
      <c r="I34" s="31" t="e">
        <f t="shared" si="9"/>
        <v>#DIV/0!</v>
      </c>
      <c r="J34" s="32" t="e">
        <f>AVERAGE(J4:J33)</f>
        <v>#DIV/0!</v>
      </c>
      <c r="K34" s="32" t="e">
        <f>AVERAGE(K4:K33)</f>
        <v>#DIV/0!</v>
      </c>
      <c r="L34" s="33" t="e">
        <f>AVERAGE(L4:L33)</f>
        <v>#DIV/0!</v>
      </c>
    </row>
    <row r="35" spans="1:18" ht="17.25" customHeight="1">
      <c r="A35" s="6" t="s">
        <v>22</v>
      </c>
      <c r="B35" s="34" t="e">
        <f>B34/5</f>
        <v>#DIV/0!</v>
      </c>
      <c r="C35" s="35" t="e">
        <f t="shared" ref="C35:I35" si="10">C34/5</f>
        <v>#DIV/0!</v>
      </c>
      <c r="D35" s="35" t="e">
        <f t="shared" si="10"/>
        <v>#DIV/0!</v>
      </c>
      <c r="E35" s="35" t="e">
        <f t="shared" si="10"/>
        <v>#DIV/0!</v>
      </c>
      <c r="F35" s="35" t="e">
        <f t="shared" si="10"/>
        <v>#DIV/0!</v>
      </c>
      <c r="G35" s="35" t="e">
        <f t="shared" si="10"/>
        <v>#DIV/0!</v>
      </c>
      <c r="H35" s="35" t="e">
        <f t="shared" si="10"/>
        <v>#DIV/0!</v>
      </c>
      <c r="I35" s="36" t="e">
        <f t="shared" si="10"/>
        <v>#DIV/0!</v>
      </c>
      <c r="J35" s="37"/>
      <c r="K35" s="11"/>
      <c r="L35" s="11"/>
    </row>
    <row r="36" spans="1:18" ht="17.2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8" ht="17.25" customHeight="1">
      <c r="A37" s="6" t="s">
        <v>1</v>
      </c>
      <c r="B37" s="38">
        <v>15</v>
      </c>
      <c r="C37" s="38">
        <v>14</v>
      </c>
      <c r="D37" s="38">
        <v>13</v>
      </c>
      <c r="E37" s="38">
        <v>12</v>
      </c>
      <c r="F37" s="38">
        <v>11</v>
      </c>
      <c r="G37" s="38">
        <v>10</v>
      </c>
      <c r="H37" s="38">
        <v>9</v>
      </c>
      <c r="I37" s="38">
        <v>8</v>
      </c>
      <c r="J37" s="38">
        <v>7</v>
      </c>
      <c r="K37" s="38">
        <v>6</v>
      </c>
      <c r="L37" s="38">
        <v>5</v>
      </c>
      <c r="M37" s="38">
        <v>4</v>
      </c>
      <c r="N37" s="38">
        <v>3</v>
      </c>
      <c r="O37" s="38">
        <v>2</v>
      </c>
      <c r="P37" s="38">
        <v>1</v>
      </c>
      <c r="Q37" s="39">
        <v>0</v>
      </c>
    </row>
    <row r="38" spans="1:18" ht="17.25" customHeight="1">
      <c r="A38" s="40" t="s">
        <v>16</v>
      </c>
      <c r="B38" s="3">
        <v>30</v>
      </c>
      <c r="C38" s="3">
        <v>28</v>
      </c>
      <c r="D38" s="3">
        <v>26.5</v>
      </c>
      <c r="E38" s="3">
        <v>25</v>
      </c>
      <c r="F38" s="3">
        <v>23.5</v>
      </c>
      <c r="G38" s="3">
        <v>22</v>
      </c>
      <c r="H38" s="3">
        <v>20.5</v>
      </c>
      <c r="I38" s="3">
        <v>19</v>
      </c>
      <c r="J38" s="3">
        <v>17.5</v>
      </c>
      <c r="K38" s="3">
        <v>16</v>
      </c>
      <c r="L38" s="3">
        <v>14.5</v>
      </c>
      <c r="M38" s="3">
        <v>13</v>
      </c>
      <c r="N38" s="3">
        <v>11</v>
      </c>
      <c r="O38" s="3">
        <v>9</v>
      </c>
      <c r="P38" s="3">
        <v>7</v>
      </c>
      <c r="Q38" s="4">
        <v>5</v>
      </c>
      <c r="R38" s="5">
        <v>0</v>
      </c>
    </row>
    <row r="39" spans="1:18" ht="17.25" customHeight="1">
      <c r="A39" s="6" t="s">
        <v>17</v>
      </c>
      <c r="B39" s="38">
        <f>SUMPRODUCT(($L$4:$L$33=B$37)*1)</f>
        <v>0</v>
      </c>
      <c r="C39" s="38">
        <f t="shared" ref="C39:Q39" si="11">SUMPRODUCT(($L$4:$L$33=C$37)*1)</f>
        <v>0</v>
      </c>
      <c r="D39" s="38">
        <f t="shared" si="11"/>
        <v>0</v>
      </c>
      <c r="E39" s="38">
        <f t="shared" si="11"/>
        <v>0</v>
      </c>
      <c r="F39" s="38">
        <f t="shared" si="11"/>
        <v>0</v>
      </c>
      <c r="G39" s="38">
        <f t="shared" si="11"/>
        <v>0</v>
      </c>
      <c r="H39" s="38">
        <f t="shared" si="11"/>
        <v>0</v>
      </c>
      <c r="I39" s="38">
        <f t="shared" si="11"/>
        <v>0</v>
      </c>
      <c r="J39" s="38">
        <f t="shared" si="11"/>
        <v>0</v>
      </c>
      <c r="K39" s="38">
        <f t="shared" si="11"/>
        <v>0</v>
      </c>
      <c r="L39" s="38">
        <f t="shared" si="11"/>
        <v>0</v>
      </c>
      <c r="M39" s="38">
        <f t="shared" si="11"/>
        <v>0</v>
      </c>
      <c r="N39" s="38">
        <f t="shared" si="11"/>
        <v>0</v>
      </c>
      <c r="O39" s="38">
        <f t="shared" si="11"/>
        <v>0</v>
      </c>
      <c r="P39" s="38">
        <f t="shared" si="11"/>
        <v>0</v>
      </c>
      <c r="Q39" s="39">
        <f t="shared" si="11"/>
        <v>0</v>
      </c>
    </row>
    <row r="40" spans="1:18" ht="17.25" customHeight="1">
      <c r="A40" s="41" t="s">
        <v>18</v>
      </c>
      <c r="B40" s="42">
        <f>SUM(B39:Q39)</f>
        <v>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8" ht="17.25" customHeight="1">
      <c r="A41" s="44" t="s">
        <v>15</v>
      </c>
      <c r="B41" s="45" t="e">
        <f>L34</f>
        <v>#DIV/0!</v>
      </c>
      <c r="C41" s="46" t="e">
        <f>-B41/3+17/3</f>
        <v>#DIV/0!</v>
      </c>
    </row>
    <row r="42" spans="1:18" ht="17.2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4" spans="1:18" ht="17.2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8" ht="17.2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8" ht="17.2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8" ht="17.2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8" ht="17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phoneticPr fontId="0" type="noConversion"/>
  <conditionalFormatting sqref="B4:I33">
    <cfRule type="colorScale" priority="1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pageMargins left="0.35433070866141736" right="0.51181102362204722" top="0.33" bottom="0.27" header="0.23" footer="0.19685039370078741"/>
  <pageSetup paperSize="9" orientation="landscape" r:id="rId1"/>
  <headerFooter alignWithMargins="0">
    <oddHeader>&amp;C&amp;"TimesNewRomanPS,Fett"Mündliche Leistungen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topLeftCell="H1" workbookViewId="0">
      <selection activeCell="A5" sqref="A5:P6"/>
    </sheetView>
  </sheetViews>
  <sheetFormatPr baseColWidth="10" defaultRowHeight="15.75"/>
  <sheetData>
    <row r="1" spans="1:16">
      <c r="A1" s="1">
        <v>60</v>
      </c>
      <c r="B1" s="1">
        <v>56</v>
      </c>
      <c r="C1" s="1">
        <v>53</v>
      </c>
      <c r="D1" s="1">
        <v>50</v>
      </c>
      <c r="E1" s="1">
        <v>47</v>
      </c>
      <c r="F1" s="1">
        <v>44</v>
      </c>
      <c r="G1" s="1">
        <v>41</v>
      </c>
      <c r="H1" s="1">
        <v>38</v>
      </c>
      <c r="I1" s="1">
        <v>35</v>
      </c>
      <c r="J1" s="1">
        <v>32</v>
      </c>
      <c r="K1" s="1">
        <v>29</v>
      </c>
      <c r="L1" s="1">
        <v>26</v>
      </c>
      <c r="M1" s="1">
        <v>22</v>
      </c>
      <c r="N1" s="1">
        <v>18</v>
      </c>
      <c r="O1" s="1">
        <v>14</v>
      </c>
      <c r="P1" s="2">
        <v>10</v>
      </c>
    </row>
    <row r="2" spans="1:16">
      <c r="A2" s="1">
        <v>57</v>
      </c>
      <c r="B2" s="1">
        <v>54</v>
      </c>
      <c r="C2" s="1">
        <v>51</v>
      </c>
      <c r="D2" s="1">
        <v>48</v>
      </c>
      <c r="E2" s="1">
        <v>45</v>
      </c>
      <c r="F2" s="1">
        <v>42</v>
      </c>
      <c r="G2" s="1">
        <v>39</v>
      </c>
      <c r="H2" s="1">
        <v>36</v>
      </c>
      <c r="I2" s="1">
        <v>33</v>
      </c>
      <c r="J2" s="1">
        <v>30</v>
      </c>
      <c r="K2" s="1">
        <v>27</v>
      </c>
      <c r="L2" s="1">
        <v>23</v>
      </c>
      <c r="M2" s="1">
        <v>19</v>
      </c>
      <c r="N2" s="1">
        <v>15</v>
      </c>
      <c r="O2" s="1">
        <v>11</v>
      </c>
      <c r="P2" s="2">
        <v>0</v>
      </c>
    </row>
    <row r="5" spans="1:16">
      <c r="A5">
        <f>A1/2</f>
        <v>30</v>
      </c>
      <c r="B5">
        <f t="shared" ref="B5:K5" si="0">B1/2</f>
        <v>28</v>
      </c>
      <c r="C5">
        <f t="shared" si="0"/>
        <v>26.5</v>
      </c>
      <c r="D5">
        <f t="shared" si="0"/>
        <v>25</v>
      </c>
      <c r="E5">
        <f t="shared" si="0"/>
        <v>23.5</v>
      </c>
      <c r="F5">
        <f t="shared" si="0"/>
        <v>22</v>
      </c>
      <c r="G5">
        <f t="shared" si="0"/>
        <v>20.5</v>
      </c>
      <c r="H5">
        <f t="shared" si="0"/>
        <v>19</v>
      </c>
      <c r="I5">
        <f t="shared" si="0"/>
        <v>17.5</v>
      </c>
      <c r="J5">
        <f t="shared" si="0"/>
        <v>16</v>
      </c>
      <c r="K5">
        <f t="shared" si="0"/>
        <v>14.5</v>
      </c>
      <c r="L5">
        <f t="shared" ref="L5:P6" si="1">L1/2</f>
        <v>13</v>
      </c>
      <c r="M5">
        <f t="shared" si="1"/>
        <v>11</v>
      </c>
      <c r="N5">
        <f t="shared" si="1"/>
        <v>9</v>
      </c>
      <c r="O5">
        <f t="shared" si="1"/>
        <v>7</v>
      </c>
      <c r="P5">
        <f t="shared" si="1"/>
        <v>5</v>
      </c>
    </row>
    <row r="6" spans="1:16">
      <c r="A6">
        <f>A2/2</f>
        <v>28.5</v>
      </c>
      <c r="B6">
        <f t="shared" ref="B6:K6" si="2">B2/2</f>
        <v>27</v>
      </c>
      <c r="C6">
        <f t="shared" si="2"/>
        <v>25.5</v>
      </c>
      <c r="D6">
        <f t="shared" si="2"/>
        <v>24</v>
      </c>
      <c r="E6">
        <f t="shared" si="2"/>
        <v>22.5</v>
      </c>
      <c r="F6">
        <f t="shared" si="2"/>
        <v>21</v>
      </c>
      <c r="G6">
        <f t="shared" si="2"/>
        <v>19.5</v>
      </c>
      <c r="H6">
        <f t="shared" si="2"/>
        <v>18</v>
      </c>
      <c r="I6">
        <f t="shared" si="2"/>
        <v>16.5</v>
      </c>
      <c r="J6">
        <f t="shared" si="2"/>
        <v>15</v>
      </c>
      <c r="K6">
        <f t="shared" si="2"/>
        <v>13.5</v>
      </c>
      <c r="L6">
        <f t="shared" si="1"/>
        <v>11.5</v>
      </c>
      <c r="M6">
        <f t="shared" si="1"/>
        <v>9.5</v>
      </c>
      <c r="N6">
        <f t="shared" si="1"/>
        <v>7.5</v>
      </c>
      <c r="O6">
        <f t="shared" si="1"/>
        <v>5.5</v>
      </c>
      <c r="P6">
        <f t="shared" si="1"/>
        <v>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sqref="A1:A13"/>
    </sheetView>
  </sheetViews>
  <sheetFormatPr baseColWidth="10" defaultRowHeight="15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Ralph Schwörer</cp:lastModifiedBy>
  <cp:lastPrinted>2012-03-31T23:16:35Z</cp:lastPrinted>
  <dcterms:created xsi:type="dcterms:W3CDTF">2009-11-02T17:07:13Z</dcterms:created>
  <dcterms:modified xsi:type="dcterms:W3CDTF">2012-03-31T23:16:44Z</dcterms:modified>
</cp:coreProperties>
</file>